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èle note auteur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<sst xmlns="http://schemas.openxmlformats.org/spreadsheetml/2006/main" count="63" uniqueCount="62">
  <si>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Nom d'auteur</t>
  </si>
  <si>
    <t>Adresse</t>
  </si>
  <si>
    <t xml:space="preserve">Siret : </t>
  </si>
  <si>
    <t>NOTE D'AUTEUR</t>
  </si>
  <si>
    <t>Note n° ……………. du …………/…./……………</t>
  </si>
  <si>
    <t>NOM DU DIFFUSEUR</t>
  </si>
  <si>
    <t>NOM DU RESPONSABLE</t>
  </si>
  <si>
    <t>ADRESSE COMPLETE</t>
  </si>
  <si>
    <t>N° de TVA INTRACOMMUNAUTAIRE</t>
  </si>
  <si>
    <t>N° SIRET</t>
  </si>
  <si>
    <t>Description des droits cédés</t>
  </si>
  <si>
    <t>. Droit de diffusion et de reproduction sur un lot de 50 photos</t>
  </si>
  <si>
    <t xml:space="preserve">en exécution de la commande du …. </t>
  </si>
  <si>
    <r>
      <t xml:space="preserve">   </t>
    </r>
    <r>
      <rPr>
        <sz val="11"/>
        <color indexed="8"/>
        <rFont val="Calibri"/>
        <family val="2"/>
      </rPr>
      <t>. Droit de diffusion et de reproduction via internet sur le site</t>
    </r>
  </si>
  <si>
    <t xml:space="preserve">   www.monclient.com  pendant 5 ans</t>
  </si>
  <si>
    <t xml:space="preserve">   . Droit de diffusion et de reproduction sur dépliants publicitaires</t>
  </si>
  <si>
    <t xml:space="preserve">   pendant 5 ans </t>
  </si>
  <si>
    <t xml:space="preserve">   . Droit de diffusion et de reproduction sur cartes de visite pendant</t>
  </si>
  <si>
    <t xml:space="preserve">   5 ans</t>
  </si>
  <si>
    <t xml:space="preserve">Pour toute autre utilisation ou prolongation de la durée des cessions, </t>
  </si>
  <si>
    <t>me consulter</t>
  </si>
  <si>
    <t>Total de la rémunération artistique</t>
  </si>
  <si>
    <t>. Frais de mise en œuvre</t>
  </si>
  <si>
    <t xml:space="preserve">   . Gravure de médias</t>
  </si>
  <si>
    <t xml:space="preserve">   . Frais de déplacement</t>
  </si>
  <si>
    <t>TOTAL HT</t>
  </si>
  <si>
    <t>. TVA 7% sur la  cession de droits - Art. 279 CGI</t>
  </si>
  <si>
    <t>. TVA 19,6%  sur les frais de production</t>
  </si>
  <si>
    <t>TOTAL TTC</t>
  </si>
  <si>
    <t>INCIDENCES SOCIALES</t>
  </si>
  <si>
    <t>Agessa (0,85% de la rémunération artistique HT)</t>
  </si>
  <si>
    <t xml:space="preserve">CSG : </t>
  </si>
  <si>
    <t xml:space="preserve">    . CSG déductible (5,10% de 98,25% de la rémunération artistique HT)</t>
  </si>
  <si>
    <t xml:space="preserve">   . CSG NON-déductible (2,4% de 98,25% de la rémunération artistique HT)</t>
  </si>
  <si>
    <t>TOTAL CSG</t>
  </si>
  <si>
    <t>CRDS (0,5% de 98,25% de la rémunération artistique HT)</t>
  </si>
  <si>
    <t>TOTAL DES INCIDENCES SOCIALES</t>
  </si>
  <si>
    <t>TOTAL NET A PAYER A L'AUTEUR</t>
  </si>
  <si>
    <t>(Total TTC  - incidences sociales)</t>
  </si>
  <si>
    <t>TOTAL A VERSER A L'AGESSA A L'AIDE DU BORDEREAU DE DECLARATION DIFFUSEUR</t>
  </si>
  <si>
    <t xml:space="preserve">. GSG, Ass.Sociales &amp; CRDS (voir décompte ci-dessus) </t>
  </si>
  <si>
    <t>. 1% diffuseur (arrondi à l'euro le + proche - valeur jamais nulle)</t>
  </si>
  <si>
    <t>(Art L 382-1 et R-382-1 et suivants du Code de la Sécurité sociale)</t>
  </si>
  <si>
    <t>TOTAL A VERSER A L'AGESSA</t>
  </si>
  <si>
    <t>Conditions générales de cession</t>
  </si>
  <si>
    <t xml:space="preserve">La présente note d’auteur est payable à la livraison ou au plus tard 60 jours 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</si>
  <si>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</si>
  <si>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</si>
  <si>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</si>
  <si>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Le non-paiement entraine la résolution de plein droit du contrat de cession et </t>
  </si>
  <si>
    <t>l'impossibilité d'utiliser la ou les photographie(s) concernée(s). La communication et</t>
  </si>
  <si>
    <t>l'utilisation des photographies sont soumises aux dispositions du Code de la Propriété</t>
  </si>
  <si>
    <t>intellectuelle. Toute utilisation non prévue à la présente cession devra faire l'objet d'une</t>
  </si>
  <si>
    <t>nouvelle cession calculée sur base des barèmes en vigueur. La mention du nom de</t>
  </si>
  <si>
    <t>l'auteur est obligatoire sur ou à proximité directe de chaque utilisation de l'image.</t>
  </si>
  <si>
    <t xml:space="preserve">Le paiement des frais de support et/ou de production n'implique pas la propriété </t>
  </si>
  <si>
    <t>physique de l'œuvre par le diffuseur.</t>
  </si>
  <si>
    <t xml:space="preserve">                                   Modèle de note d'auteur - www.droit-et-photographie.com</t>
  </si>
  <si>
    <t>Total des frais de mise en œuvre</t>
  </si>
  <si>
    <t>Contribution formation prof. (0,35% de la rémunération artistique HT)</t>
  </si>
  <si>
    <t>. 0,10% Contribution diffuseur à la formation professionnelle des auteurs</t>
  </si>
  <si>
    <t>(Loi n° 2011-1977 du 28/12/2011 -Art. L 6331-1 du Code du Travail)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</si>
</sst>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&quot; €&quot;"/>
  </numFmts>
  <fonts count="43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164" fontId="7" fillId="0" borderId="19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14" xfId="0" applyFont="1" applyBorder="1" applyAlignment="1">
      <alignment/>
    </xf>
    <xf numFmtId="164" fontId="0" fillId="0" borderId="2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64" fontId="0" fillId="0" borderId="26" xfId="0" applyNumberFormat="1" applyBorder="1" applyAlignment="1">
      <alignment/>
    </xf>
    <xf numFmtId="164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27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8" fillId="0" borderId="14" xfId="0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8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30" xfId="0" applyBorder="1" applyAlignment="1">
      <alignment/>
    </xf>
    <xf numFmtId="165" fontId="4" fillId="0" borderId="31" xfId="0" applyNumberFormat="1" applyFont="1" applyBorder="1" applyAlignment="1">
      <alignment/>
    </xf>
    <xf numFmtId="0" fontId="9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0" xfId="0" applyFill="1" applyBorder="1" applyAlignment="1">
      <alignment/>
    </xf>
    <xf numFmtId="164" fontId="0" fillId="0" borderId="30" xfId="0" applyNumberFormat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5" xfId="0" applyNumberFormat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164" fontId="0" fillId="0" borderId="17" xfId="0" applyNumberFormat="1" applyBorder="1" applyAlignment="1">
      <alignment/>
    </xf>
    <xf numFmtId="0" fontId="10" fillId="0" borderId="0" xfId="0" applyFont="1" applyFill="1" applyBorder="1" applyAlignment="1">
      <alignment/>
    </xf>
    <xf numFmtId="0" fontId="10" fillId="34" borderId="11" xfId="0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 locked="0"/>
    </xf>
    <xf numFmtId="164" fontId="10" fillId="34" borderId="13" xfId="0" applyNumberFormat="1" applyFont="1" applyFill="1" applyBorder="1" applyAlignment="1" applyProtection="1">
      <alignment/>
      <protection locked="0"/>
    </xf>
    <xf numFmtId="0" fontId="10" fillId="34" borderId="14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0" fillId="34" borderId="15" xfId="0" applyFont="1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7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164" fontId="4" fillId="0" borderId="32" xfId="0" applyNumberFormat="1" applyFont="1" applyBorder="1" applyAlignment="1" applyProtection="1">
      <alignment/>
      <protection/>
    </xf>
    <xf numFmtId="165" fontId="4" fillId="0" borderId="33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11" fillId="0" borderId="14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164" fontId="0" fillId="0" borderId="34" xfId="0" applyNumberForma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6">
      <selection activeCell="G35" sqref="G35"/>
    </sheetView>
  </sheetViews>
  <sheetFormatPr defaultColWidth="11.421875" defaultRowHeight="15"/>
  <sheetData>
    <row r="1" ht="15">
      <c r="A1" s="1" t="s">
        <v>57</v>
      </c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5">
      <c r="A4" s="2" t="s">
        <v>1</v>
      </c>
      <c r="B4" s="2"/>
      <c r="C4" s="2"/>
      <c r="D4" s="2"/>
      <c r="E4" s="2"/>
      <c r="F4" s="2"/>
      <c r="G4" s="2"/>
    </row>
    <row r="5" spans="1:7" ht="15.75" customHeight="1">
      <c r="A5" s="2" t="s">
        <v>2</v>
      </c>
      <c r="B5" s="2"/>
      <c r="C5" s="2"/>
      <c r="D5" s="2"/>
      <c r="E5" s="2"/>
      <c r="F5" s="2"/>
      <c r="G5" s="2"/>
    </row>
    <row r="6" spans="1:7" ht="26.25">
      <c r="A6" s="2"/>
      <c r="B6" s="2"/>
      <c r="C6" s="3" t="s">
        <v>3</v>
      </c>
      <c r="D6" s="4"/>
      <c r="E6" s="4"/>
      <c r="F6" s="2"/>
      <c r="G6" s="2"/>
    </row>
    <row r="7" spans="1:7" ht="15">
      <c r="A7" s="2"/>
      <c r="B7" s="2"/>
      <c r="C7" s="4" t="s">
        <v>4</v>
      </c>
      <c r="D7" s="4"/>
      <c r="E7" s="4"/>
      <c r="F7" s="2"/>
      <c r="G7" s="2"/>
    </row>
    <row r="8" spans="1:7" ht="15">
      <c r="A8" s="2"/>
      <c r="B8" s="2"/>
      <c r="C8" s="2"/>
      <c r="D8" s="2"/>
      <c r="E8" s="5"/>
      <c r="F8" s="2"/>
      <c r="G8" s="2"/>
    </row>
    <row r="9" spans="1:7" ht="15">
      <c r="A9" s="6" t="s">
        <v>5</v>
      </c>
      <c r="B9" s="7"/>
      <c r="C9" s="7"/>
      <c r="D9" s="7"/>
      <c r="E9" s="2"/>
      <c r="F9" s="7"/>
      <c r="G9" s="8"/>
    </row>
    <row r="10" spans="1:7" ht="15">
      <c r="A10" s="9" t="s">
        <v>6</v>
      </c>
      <c r="B10" s="10"/>
      <c r="C10" s="10"/>
      <c r="D10" s="11"/>
      <c r="E10" s="2"/>
      <c r="F10" s="10"/>
      <c r="G10" s="12"/>
    </row>
    <row r="11" spans="1:7" ht="15">
      <c r="A11" s="9" t="s">
        <v>7</v>
      </c>
      <c r="B11" s="10"/>
      <c r="C11" s="10"/>
      <c r="D11" s="10"/>
      <c r="E11" s="2"/>
      <c r="F11" s="10"/>
      <c r="G11" s="12"/>
    </row>
    <row r="12" spans="1:7" ht="15">
      <c r="A12" s="9" t="s">
        <v>8</v>
      </c>
      <c r="B12" s="10"/>
      <c r="C12" s="10"/>
      <c r="D12" s="10"/>
      <c r="E12" s="13"/>
      <c r="F12" s="10"/>
      <c r="G12" s="12"/>
    </row>
    <row r="13" spans="1:7" ht="15">
      <c r="A13" s="14" t="s">
        <v>9</v>
      </c>
      <c r="B13" s="5"/>
      <c r="C13" s="5"/>
      <c r="D13" s="5"/>
      <c r="E13" s="5"/>
      <c r="F13" s="5"/>
      <c r="G13" s="15"/>
    </row>
    <row r="15" spans="1:7" ht="15">
      <c r="A15" s="16" t="s">
        <v>10</v>
      </c>
      <c r="B15" s="17"/>
      <c r="C15" s="17"/>
      <c r="D15" s="17"/>
      <c r="E15" s="17"/>
      <c r="F15" s="17"/>
      <c r="G15" s="18"/>
    </row>
    <row r="16" spans="1:7" ht="15">
      <c r="A16" s="19" t="s">
        <v>11</v>
      </c>
      <c r="B16" s="13"/>
      <c r="C16" s="13"/>
      <c r="D16" s="13"/>
      <c r="E16" s="13"/>
      <c r="F16" s="13"/>
      <c r="G16" s="20"/>
    </row>
    <row r="17" spans="1:7" ht="15">
      <c r="A17" s="19" t="s">
        <v>12</v>
      </c>
      <c r="B17" s="13"/>
      <c r="C17" s="13"/>
      <c r="D17" s="13"/>
      <c r="E17" s="13"/>
      <c r="F17" s="13"/>
      <c r="G17" s="20"/>
    </row>
    <row r="18" spans="1:7" ht="15">
      <c r="A18" s="19" t="s">
        <v>13</v>
      </c>
      <c r="B18" s="13"/>
      <c r="C18" s="13"/>
      <c r="D18" s="13"/>
      <c r="E18" s="13"/>
      <c r="F18" s="13"/>
      <c r="G18" s="20"/>
    </row>
    <row r="19" spans="1:7" ht="15">
      <c r="A19" s="21" t="s">
        <v>14</v>
      </c>
      <c r="B19" s="13"/>
      <c r="C19" s="13"/>
      <c r="D19" s="13"/>
      <c r="E19" s="13"/>
      <c r="F19" s="13"/>
      <c r="G19" s="20">
        <v>450</v>
      </c>
    </row>
    <row r="20" spans="1:7" ht="15">
      <c r="A20" s="21" t="s">
        <v>15</v>
      </c>
      <c r="B20" s="13"/>
      <c r="C20" s="13"/>
      <c r="D20" s="13"/>
      <c r="E20" s="13"/>
      <c r="F20" s="13"/>
      <c r="G20" s="20"/>
    </row>
    <row r="21" spans="1:7" ht="15">
      <c r="A21" s="21" t="s">
        <v>16</v>
      </c>
      <c r="B21" s="13"/>
      <c r="C21" s="13"/>
      <c r="D21" s="13"/>
      <c r="E21" s="13"/>
      <c r="F21" s="13"/>
      <c r="G21" s="20">
        <v>250</v>
      </c>
    </row>
    <row r="22" spans="1:7" ht="15">
      <c r="A22" s="21" t="s">
        <v>17</v>
      </c>
      <c r="B22" s="13"/>
      <c r="C22" s="13"/>
      <c r="D22" s="13"/>
      <c r="E22" s="13"/>
      <c r="F22" s="13"/>
      <c r="G22" s="20"/>
    </row>
    <row r="23" spans="1:7" ht="15">
      <c r="A23" s="21" t="s">
        <v>18</v>
      </c>
      <c r="B23" s="13"/>
      <c r="C23" s="13"/>
      <c r="D23" s="13"/>
      <c r="E23" s="13"/>
      <c r="F23" s="13"/>
      <c r="G23" s="20">
        <v>150</v>
      </c>
    </row>
    <row r="24" spans="1:7" ht="15">
      <c r="A24" s="19" t="s">
        <v>19</v>
      </c>
      <c r="B24" s="13"/>
      <c r="C24" s="13"/>
      <c r="D24" s="13"/>
      <c r="E24" s="13"/>
      <c r="F24" s="13"/>
      <c r="G24" s="20"/>
    </row>
    <row r="25" spans="1:7" ht="15">
      <c r="A25" s="22" t="s">
        <v>20</v>
      </c>
      <c r="B25" s="13"/>
      <c r="C25" s="13"/>
      <c r="D25" s="13"/>
      <c r="E25" s="13"/>
      <c r="F25" s="13"/>
      <c r="G25" s="23"/>
    </row>
    <row r="26" spans="1:7" ht="15">
      <c r="A26" s="24" t="s">
        <v>21</v>
      </c>
      <c r="B26" s="25"/>
      <c r="C26" s="25"/>
      <c r="D26" s="25"/>
      <c r="E26" s="25"/>
      <c r="F26" s="25"/>
      <c r="G26" s="26">
        <f>SUM(G15:G25)</f>
        <v>850</v>
      </c>
    </row>
    <row r="27" spans="1:7" ht="15">
      <c r="A27" s="27"/>
      <c r="B27" s="28"/>
      <c r="C27" s="28"/>
      <c r="D27" s="28"/>
      <c r="E27" s="28"/>
      <c r="F27" s="28"/>
      <c r="G27" s="29"/>
    </row>
    <row r="28" spans="1:7" ht="15">
      <c r="A28" s="84" t="s">
        <v>22</v>
      </c>
      <c r="B28" s="10"/>
      <c r="C28" s="10"/>
      <c r="D28" s="10"/>
      <c r="E28" s="10"/>
      <c r="F28" s="10"/>
      <c r="G28" s="85"/>
    </row>
    <row r="29" spans="1:7" ht="15">
      <c r="A29" s="86" t="s">
        <v>23</v>
      </c>
      <c r="B29" s="10"/>
      <c r="C29" s="10"/>
      <c r="D29" s="10"/>
      <c r="E29" s="10"/>
      <c r="F29" s="10"/>
      <c r="G29" s="85">
        <v>30</v>
      </c>
    </row>
    <row r="30" spans="1:7" ht="15.75" thickBot="1">
      <c r="A30" s="86" t="s">
        <v>24</v>
      </c>
      <c r="B30" s="10"/>
      <c r="C30" s="10"/>
      <c r="D30" s="10"/>
      <c r="E30" s="10"/>
      <c r="F30" s="10"/>
      <c r="G30" s="87">
        <v>80</v>
      </c>
    </row>
    <row r="31" spans="1:7" ht="15.75" thickBot="1">
      <c r="A31" s="78" t="s">
        <v>58</v>
      </c>
      <c r="B31" s="30"/>
      <c r="C31" s="30"/>
      <c r="D31" s="30"/>
      <c r="E31" s="30"/>
      <c r="F31" s="30"/>
      <c r="G31" s="79">
        <f>G29+G30</f>
        <v>110</v>
      </c>
    </row>
    <row r="32" spans="1:7" ht="15.75" thickBot="1">
      <c r="A32" s="31"/>
      <c r="B32" s="28"/>
      <c r="C32" s="28"/>
      <c r="D32" s="28"/>
      <c r="E32" s="28"/>
      <c r="F32" s="28"/>
      <c r="G32" s="29"/>
    </row>
    <row r="33" spans="1:7" ht="15">
      <c r="A33" s="31" t="s">
        <v>25</v>
      </c>
      <c r="B33" s="28"/>
      <c r="C33" s="28"/>
      <c r="D33" s="28"/>
      <c r="E33" s="28"/>
      <c r="F33" s="28"/>
      <c r="G33" s="32">
        <f>G26+G31</f>
        <v>960</v>
      </c>
    </row>
    <row r="34" spans="1:7" ht="15">
      <c r="A34" s="31" t="s">
        <v>26</v>
      </c>
      <c r="B34" s="28"/>
      <c r="C34" s="28"/>
      <c r="D34" s="28"/>
      <c r="E34" s="28"/>
      <c r="F34" s="28"/>
      <c r="G34" s="33">
        <f>G26*7%</f>
        <v>59.50000000000001</v>
      </c>
    </row>
    <row r="35" spans="1:7" ht="15">
      <c r="A35" s="31" t="s">
        <v>27</v>
      </c>
      <c r="B35" s="28"/>
      <c r="C35" s="28"/>
      <c r="D35" s="28"/>
      <c r="E35" s="28"/>
      <c r="F35" s="28"/>
      <c r="G35" s="34">
        <f>G31*19.6%</f>
        <v>21.560000000000002</v>
      </c>
    </row>
    <row r="36" spans="1:7" ht="15">
      <c r="A36" s="27"/>
      <c r="B36" s="28"/>
      <c r="C36" s="28"/>
      <c r="D36" s="28"/>
      <c r="E36" s="28"/>
      <c r="F36" s="28"/>
      <c r="G36" s="35"/>
    </row>
    <row r="37" spans="1:7" ht="15">
      <c r="A37" s="36" t="s">
        <v>28</v>
      </c>
      <c r="B37" s="28"/>
      <c r="C37" s="28"/>
      <c r="D37" s="28"/>
      <c r="E37" s="28"/>
      <c r="F37" s="28"/>
      <c r="G37" s="37">
        <f>G33+G34+G35</f>
        <v>1041.06</v>
      </c>
    </row>
    <row r="38" spans="1:7" ht="15">
      <c r="A38" s="38"/>
      <c r="B38" s="39"/>
      <c r="C38" s="39"/>
      <c r="D38" s="39"/>
      <c r="E38" s="39"/>
      <c r="F38" s="39"/>
      <c r="G38" s="40"/>
    </row>
    <row r="39" ht="15">
      <c r="G39" s="41"/>
    </row>
    <row r="40" spans="1:7" ht="15">
      <c r="A40" s="42" t="s">
        <v>29</v>
      </c>
      <c r="B40" s="43"/>
      <c r="C40" s="44"/>
      <c r="D40" s="44"/>
      <c r="E40" s="44"/>
      <c r="F40" s="44"/>
      <c r="G40" s="45"/>
    </row>
    <row r="41" spans="1:7" ht="15">
      <c r="A41" s="36" t="s">
        <v>30</v>
      </c>
      <c r="B41" s="28"/>
      <c r="C41" s="28"/>
      <c r="D41" s="28"/>
      <c r="E41" s="28"/>
      <c r="F41" s="46"/>
      <c r="G41" s="47">
        <f>IF(ROUND((G26)*0.0085,0),ROUND((G26)*0.0085,0),1)</f>
        <v>7</v>
      </c>
    </row>
    <row r="42" spans="1:7" ht="15">
      <c r="A42" s="36" t="s">
        <v>31</v>
      </c>
      <c r="B42" s="28"/>
      <c r="C42" s="28"/>
      <c r="D42" s="28"/>
      <c r="E42" s="28"/>
      <c r="F42" s="46"/>
      <c r="G42" s="48"/>
    </row>
    <row r="43" spans="1:7" ht="15">
      <c r="A43" s="49" t="s">
        <v>32</v>
      </c>
      <c r="B43" s="28"/>
      <c r="C43" s="28"/>
      <c r="D43" s="28"/>
      <c r="E43" s="28"/>
      <c r="F43" s="50">
        <f>IF(ROUND((G26*0.9825)*0.051,0),ROUND((G26*0.9825)*0.051,0),1)</f>
        <v>43</v>
      </c>
      <c r="G43" s="48"/>
    </row>
    <row r="44" spans="1:7" ht="15">
      <c r="A44" s="49" t="s">
        <v>33</v>
      </c>
      <c r="B44" s="28"/>
      <c r="C44" s="28"/>
      <c r="D44" s="28"/>
      <c r="E44" s="28"/>
      <c r="F44" s="50">
        <f>IF(ROUND((G26*0.9825)*0.024,0),ROUND((G26*0.9825)*0.024,0),1)</f>
        <v>20</v>
      </c>
      <c r="G44" s="48"/>
    </row>
    <row r="45" spans="1:7" ht="15.75" thickBot="1">
      <c r="A45" s="31" t="s">
        <v>34</v>
      </c>
      <c r="B45" s="28"/>
      <c r="C45" s="28"/>
      <c r="D45" s="28"/>
      <c r="E45" s="28"/>
      <c r="F45" s="46"/>
      <c r="G45" s="51">
        <f>F43+F44</f>
        <v>63</v>
      </c>
    </row>
    <row r="46" spans="1:7" ht="15">
      <c r="A46" s="36" t="s">
        <v>35</v>
      </c>
      <c r="B46" s="28"/>
      <c r="C46" s="28"/>
      <c r="D46" s="28"/>
      <c r="E46" s="28"/>
      <c r="F46" s="46"/>
      <c r="G46" s="80">
        <f>IF(ROUND((G26*0.9825)*0.005,0),ROUND((G26*0.9825)*0.005,0),1)</f>
        <v>4</v>
      </c>
    </row>
    <row r="47" spans="1:7" ht="15">
      <c r="A47" s="36" t="s">
        <v>59</v>
      </c>
      <c r="B47" s="28"/>
      <c r="C47" s="28"/>
      <c r="D47" s="28"/>
      <c r="E47" s="28"/>
      <c r="F47" s="46"/>
      <c r="G47" s="47">
        <f>IF(ROUND((G26)*0.0035,0),ROUND((G26)*0.0035,0),1)</f>
        <v>3</v>
      </c>
    </row>
    <row r="48" spans="1:7" ht="15.75" thickBot="1">
      <c r="A48" s="52"/>
      <c r="B48" s="39"/>
      <c r="C48" s="39"/>
      <c r="D48" s="39"/>
      <c r="E48" s="39"/>
      <c r="F48" s="39"/>
      <c r="G48" s="81"/>
    </row>
    <row r="49" spans="1:7" ht="15.75" thickBot="1">
      <c r="A49" s="53" t="s">
        <v>36</v>
      </c>
      <c r="B49" s="54"/>
      <c r="C49" s="54"/>
      <c r="D49" s="54"/>
      <c r="E49" s="54"/>
      <c r="F49" s="54"/>
      <c r="G49" s="55">
        <f>G41+G45+G46+G47</f>
        <v>77</v>
      </c>
    </row>
    <row r="50" spans="1:7" ht="15">
      <c r="A50" s="56"/>
      <c r="B50" s="28"/>
      <c r="C50" s="28"/>
      <c r="D50" s="28"/>
      <c r="E50" s="28"/>
      <c r="F50" s="28"/>
      <c r="G50" s="57"/>
    </row>
    <row r="51" spans="1:7" ht="15">
      <c r="A51" s="56"/>
      <c r="B51" s="28"/>
      <c r="C51" s="28"/>
      <c r="D51" s="28"/>
      <c r="E51" s="28"/>
      <c r="F51" s="28"/>
      <c r="G51" s="57"/>
    </row>
    <row r="52" spans="1:7" ht="15">
      <c r="A52" s="56"/>
      <c r="B52" s="28"/>
      <c r="C52" s="28"/>
      <c r="D52" s="28"/>
      <c r="E52" s="28"/>
      <c r="F52" s="28"/>
      <c r="G52" s="57"/>
    </row>
    <row r="53" spans="1:7" ht="15">
      <c r="A53" s="28"/>
      <c r="B53" s="28"/>
      <c r="C53" s="28"/>
      <c r="D53" s="28"/>
      <c r="E53" s="28"/>
      <c r="F53" s="28"/>
      <c r="G53" s="35"/>
    </row>
    <row r="54" spans="1:7" ht="15">
      <c r="A54" s="42" t="s">
        <v>37</v>
      </c>
      <c r="B54" s="43"/>
      <c r="C54" s="43"/>
      <c r="D54" s="44"/>
      <c r="E54" s="44"/>
      <c r="F54" s="44"/>
      <c r="G54" s="45"/>
    </row>
    <row r="55" spans="1:7" ht="15">
      <c r="A55" s="58" t="s">
        <v>38</v>
      </c>
      <c r="B55" s="39"/>
      <c r="C55" s="39"/>
      <c r="D55" s="39"/>
      <c r="E55" s="39"/>
      <c r="F55" s="39"/>
      <c r="G55" s="37">
        <f>G37-G49</f>
        <v>964.06</v>
      </c>
    </row>
    <row r="56" spans="1:7" ht="15">
      <c r="A56" s="59"/>
      <c r="B56" s="54"/>
      <c r="C56" s="54"/>
      <c r="D56" s="54"/>
      <c r="E56" s="54"/>
      <c r="F56" s="54"/>
      <c r="G56" s="60"/>
    </row>
    <row r="57" spans="1:7" ht="15">
      <c r="A57" s="42" t="s">
        <v>39</v>
      </c>
      <c r="B57" s="61"/>
      <c r="C57" s="61"/>
      <c r="D57" s="61"/>
      <c r="E57" s="61"/>
      <c r="F57" s="61"/>
      <c r="G57" s="62"/>
    </row>
    <row r="58" spans="1:7" ht="15">
      <c r="A58" s="63" t="s">
        <v>40</v>
      </c>
      <c r="B58" s="28"/>
      <c r="C58" s="28"/>
      <c r="D58" s="28"/>
      <c r="E58" s="28"/>
      <c r="F58" s="28"/>
      <c r="G58" s="64">
        <f>G49</f>
        <v>77</v>
      </c>
    </row>
    <row r="59" spans="1:7" ht="15">
      <c r="A59" s="63" t="s">
        <v>41</v>
      </c>
      <c r="B59" s="28"/>
      <c r="C59" s="28"/>
      <c r="D59" s="28"/>
      <c r="E59" s="28"/>
      <c r="F59" s="28"/>
      <c r="G59" s="64">
        <f>ROUND(G26*1%,0)</f>
        <v>9</v>
      </c>
    </row>
    <row r="60" spans="1:7" ht="15">
      <c r="A60" s="65" t="s">
        <v>42</v>
      </c>
      <c r="B60" s="28"/>
      <c r="C60" s="28"/>
      <c r="D60" s="28"/>
      <c r="E60" s="28"/>
      <c r="F60" s="28"/>
      <c r="G60" s="64"/>
    </row>
    <row r="61" spans="1:7" ht="15">
      <c r="A61" s="82" t="s">
        <v>60</v>
      </c>
      <c r="B61" s="28"/>
      <c r="C61" s="28"/>
      <c r="D61" s="28"/>
      <c r="E61" s="28"/>
      <c r="F61" s="28"/>
      <c r="G61" s="83">
        <f>IF(ROUND(G26*0.001,0),ROUND(G26*0.001,0),1)</f>
        <v>1</v>
      </c>
    </row>
    <row r="62" spans="1:7" ht="15">
      <c r="A62" s="65" t="s">
        <v>61</v>
      </c>
      <c r="B62" s="28"/>
      <c r="C62" s="28"/>
      <c r="D62" s="28"/>
      <c r="E62" s="28"/>
      <c r="F62" s="28"/>
      <c r="G62" s="64"/>
    </row>
    <row r="63" spans="1:7" ht="15.75" thickBot="1">
      <c r="A63" s="66" t="s">
        <v>43</v>
      </c>
      <c r="B63" s="39"/>
      <c r="C63" s="39"/>
      <c r="D63" s="39"/>
      <c r="E63" s="39"/>
      <c r="F63" s="39"/>
      <c r="G63" s="67">
        <f>G58+G59+G61</f>
        <v>87</v>
      </c>
    </row>
    <row r="64" spans="1:7" ht="15">
      <c r="A64" s="68"/>
      <c r="B64" s="28"/>
      <c r="C64" s="28"/>
      <c r="D64" s="28"/>
      <c r="E64" s="28"/>
      <c r="F64" s="28"/>
      <c r="G64" s="35"/>
    </row>
    <row r="65" spans="1:7" ht="15">
      <c r="A65" s="69" t="s">
        <v>44</v>
      </c>
      <c r="B65" s="70"/>
      <c r="C65" s="70"/>
      <c r="D65" s="70"/>
      <c r="E65" s="70"/>
      <c r="F65" s="70"/>
      <c r="G65" s="71"/>
    </row>
    <row r="66" spans="1:7" ht="15">
      <c r="A66" s="72" t="s">
        <v>45</v>
      </c>
      <c r="B66" s="73"/>
      <c r="C66" s="73"/>
      <c r="D66" s="73"/>
      <c r="E66" s="73"/>
      <c r="F66" s="73"/>
      <c r="G66" s="74"/>
    </row>
    <row r="67" spans="1:7" ht="15">
      <c r="A67" s="72" t="s">
        <v>46</v>
      </c>
      <c r="B67" s="73"/>
      <c r="C67" s="73"/>
      <c r="D67" s="73"/>
      <c r="E67" s="73"/>
      <c r="F67" s="73"/>
      <c r="G67" s="74"/>
    </row>
    <row r="68" spans="1:7" ht="15">
      <c r="A68" s="72" t="s">
        <v>47</v>
      </c>
      <c r="B68" s="73"/>
      <c r="C68" s="73"/>
      <c r="D68" s="73"/>
      <c r="E68" s="73"/>
      <c r="F68" s="73"/>
      <c r="G68" s="74"/>
    </row>
    <row r="69" spans="1:7" ht="15">
      <c r="A69" s="72" t="s">
        <v>48</v>
      </c>
      <c r="B69" s="73"/>
      <c r="C69" s="73"/>
      <c r="D69" s="73"/>
      <c r="E69" s="73"/>
      <c r="F69" s="73"/>
      <c r="G69" s="74"/>
    </row>
    <row r="70" spans="1:7" ht="15">
      <c r="A70" s="72" t="s">
        <v>49</v>
      </c>
      <c r="B70" s="73"/>
      <c r="C70" s="73"/>
      <c r="D70" s="73"/>
      <c r="E70" s="73"/>
      <c r="F70" s="73"/>
      <c r="G70" s="74"/>
    </row>
    <row r="71" spans="1:7" ht="15">
      <c r="A71" s="72" t="s">
        <v>50</v>
      </c>
      <c r="B71" s="73"/>
      <c r="C71" s="73"/>
      <c r="D71" s="73"/>
      <c r="E71" s="73"/>
      <c r="F71" s="73"/>
      <c r="G71" s="74"/>
    </row>
    <row r="72" spans="1:7" ht="15">
      <c r="A72" s="72" t="s">
        <v>51</v>
      </c>
      <c r="B72" s="73"/>
      <c r="C72" s="73"/>
      <c r="D72" s="73"/>
      <c r="E72" s="73"/>
      <c r="F72" s="73"/>
      <c r="G72" s="74"/>
    </row>
    <row r="73" spans="1:7" ht="15">
      <c r="A73" s="72" t="s">
        <v>52</v>
      </c>
      <c r="B73" s="73"/>
      <c r="C73" s="73"/>
      <c r="D73" s="73"/>
      <c r="E73" s="73"/>
      <c r="F73" s="73"/>
      <c r="G73" s="74"/>
    </row>
    <row r="74" spans="1:7" ht="15">
      <c r="A74" s="72" t="s">
        <v>53</v>
      </c>
      <c r="B74" s="73"/>
      <c r="C74" s="73"/>
      <c r="D74" s="73"/>
      <c r="E74" s="73"/>
      <c r="F74" s="73"/>
      <c r="G74" s="74"/>
    </row>
    <row r="75" spans="1:7" ht="15">
      <c r="A75" s="72" t="s">
        <v>54</v>
      </c>
      <c r="B75" s="73"/>
      <c r="C75" s="73"/>
      <c r="D75" s="73"/>
      <c r="E75" s="73"/>
      <c r="F75" s="73"/>
      <c r="G75" s="74"/>
    </row>
    <row r="76" spans="1:7" ht="15">
      <c r="A76" s="72" t="s">
        <v>55</v>
      </c>
      <c r="B76" s="73"/>
      <c r="C76" s="73"/>
      <c r="D76" s="73"/>
      <c r="E76" s="73"/>
      <c r="F76" s="73"/>
      <c r="G76" s="74"/>
    </row>
    <row r="77" spans="1:7" ht="15">
      <c r="A77" s="75" t="s">
        <v>56</v>
      </c>
      <c r="B77" s="76"/>
      <c r="C77" s="76"/>
      <c r="D77" s="76"/>
      <c r="E77" s="76"/>
      <c r="F77" s="76"/>
      <c r="G77" s="77"/>
    </row>
  </sheetData>
  <sheetProtection password="AA53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Joelle Verbrugge</cp:lastModifiedBy>
  <dcterms:modified xsi:type="dcterms:W3CDTF">2012-06-21T10:52:18Z</dcterms:modified>
  <cp:category/>
  <cp:version/>
  <cp:contentType/>
  <cp:contentStatus/>
</cp:coreProperties>
</file>