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 DROIT ET PHOTOGRAPHIE\Article sur changements 2019 pour artistes - docs et texte\Episode 9 s - charges sociales des auteurs\"/>
    </mc:Choice>
  </mc:AlternateContent>
  <xr:revisionPtr revIDLastSave="0" documentId="13_ncr:1_{1B158CB7-198D-428C-A800-F693902F4E46}" xr6:coauthVersionLast="44" xr6:coauthVersionMax="44" xr10:uidLastSave="{00000000-0000-0000-0000-000000000000}"/>
  <bookViews>
    <workbookView xWindow="-120" yWindow="-120" windowWidth="29040" windowHeight="15840" xr2:uid="{71ADC1EE-9C65-46D7-B4D1-C40A5F1AEB9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F33" i="1" l="1"/>
  <c r="F37" i="1" s="1"/>
  <c r="F41" i="1" l="1"/>
  <c r="F43" i="1"/>
  <c r="F42" i="1"/>
  <c r="F40" i="1"/>
  <c r="F39" i="1"/>
  <c r="F45" i="1" l="1"/>
  <c r="F10" i="1" l="1"/>
  <c r="F11" i="1" l="1"/>
  <c r="F13" i="1" s="1"/>
  <c r="F19" i="1" l="1"/>
  <c r="F17" i="1"/>
  <c r="F23" i="1"/>
  <c r="F21" i="1"/>
  <c r="F22" i="1"/>
  <c r="F20" i="1"/>
  <c r="F24" i="1" l="1"/>
</calcChain>
</file>

<file path=xl/sharedStrings.xml><?xml version="1.0" encoding="utf-8"?>
<sst xmlns="http://schemas.openxmlformats.org/spreadsheetml/2006/main" count="29" uniqueCount="18">
  <si>
    <t>Calcul des cotisations sociales des artistes</t>
  </si>
  <si>
    <t>Provisionnez !</t>
  </si>
  <si>
    <t>Artiste AVEC SIRET en Micro-BNC (régime simplifié</t>
  </si>
  <si>
    <t>Majoration de 15%</t>
  </si>
  <si>
    <t xml:space="preserve">Soit une base de calcul de vos cotisations : </t>
  </si>
  <si>
    <t>Vos recettes (= votre chiffre d'affaire)</t>
  </si>
  <si>
    <t>Après déduction  de l'abattement de 34%</t>
  </si>
  <si>
    <t>Base de calcul</t>
  </si>
  <si>
    <t>Assurance-vieillesse (6,90%)</t>
  </si>
  <si>
    <t>CSG (9,20% de 98,25% de votre base de calcul)</t>
  </si>
  <si>
    <t>CRDS (0,5% de 98,25% de votre base de calcul)</t>
  </si>
  <si>
    <t>Cotisation formation professionnelle (0,35%)</t>
  </si>
  <si>
    <t xml:space="preserve">1) Comment déterminer la base de calcul des cotisations sociales ? </t>
  </si>
  <si>
    <t>TOTAL À PAYER À L'URSSAF DU LIMOUSIN</t>
  </si>
  <si>
    <t>Artiste AVEC SIRET en déclaration contrôlée (frais réels)</t>
  </si>
  <si>
    <t>Votre bénéfice (chiffre d'affaires - frais professionnels)</t>
  </si>
  <si>
    <t xml:space="preserve">2) Comment calculer les cotisations sociales sur cette base ? </t>
  </si>
  <si>
    <t>Sécurité sociale (0,40%)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</si>
</sst>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164" fontId="1" fillId="3" borderId="2" xfId="0" applyNumberFormat="1" applyFont="1" applyFill="1" applyBorder="1"/>
    <xf numFmtId="0" fontId="5" fillId="0" borderId="0" xfId="0" applyFont="1"/>
    <xf numFmtId="16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75F4-E4F1-473B-90F0-8A4373C9EC77}">
  <dimension ref="A2:F45"/>
  <sheetViews>
    <sheetView tabSelected="1" topLeftCell="A19" workbookViewId="0">
      <selection activeCell="I52" sqref="I52"/>
    </sheetView>
  </sheetViews>
  <sheetFormatPr baseColWidth="10" defaultRowHeight="15" x14ac:dyDescent="0.25"/>
  <cols>
    <col min="1" max="1" width="8.28515625" customWidth="1"/>
    <col min="5" max="5" width="16.5703125" customWidth="1"/>
    <col min="6" max="6" width="21.42578125" customWidth="1"/>
  </cols>
  <sheetData>
    <row r="2" spans="1:6" ht="31.5" x14ac:dyDescent="0.5">
      <c r="A2" s="6" t="s">
        <v>0</v>
      </c>
    </row>
    <row r="3" spans="1:6" ht="31.5" x14ac:dyDescent="0.5">
      <c r="A3" s="6" t="s">
        <v>1</v>
      </c>
    </row>
    <row r="5" spans="1:6" ht="21" x14ac:dyDescent="0.35">
      <c r="A5" s="7" t="s">
        <v>2</v>
      </c>
      <c r="B5" s="8"/>
      <c r="C5" s="8"/>
      <c r="D5" s="8"/>
      <c r="E5" s="8"/>
      <c r="F5" s="8"/>
    </row>
    <row r="7" spans="1:6" x14ac:dyDescent="0.25">
      <c r="A7" s="5" t="s">
        <v>12</v>
      </c>
    </row>
    <row r="9" spans="1:6" x14ac:dyDescent="0.25">
      <c r="B9" s="1" t="s">
        <v>5</v>
      </c>
      <c r="C9" s="1"/>
      <c r="D9" s="1"/>
      <c r="E9" s="1"/>
      <c r="F9" s="9">
        <v>24000</v>
      </c>
    </row>
    <row r="10" spans="1:6" x14ac:dyDescent="0.25">
      <c r="B10" t="s">
        <v>6</v>
      </c>
      <c r="F10" s="2">
        <f>F9-(F9*34%)</f>
        <v>15840</v>
      </c>
    </row>
    <row r="11" spans="1:6" x14ac:dyDescent="0.25">
      <c r="B11" t="s">
        <v>3</v>
      </c>
      <c r="F11" s="2">
        <f>F10*15%</f>
        <v>2376</v>
      </c>
    </row>
    <row r="12" spans="1:6" ht="15.75" thickBot="1" x14ac:dyDescent="0.3">
      <c r="F12" s="3"/>
    </row>
    <row r="13" spans="1:6" ht="15.75" thickBot="1" x14ac:dyDescent="0.3">
      <c r="B13" t="s">
        <v>4</v>
      </c>
      <c r="F13" s="4">
        <f>F10+F11</f>
        <v>18216</v>
      </c>
    </row>
    <row r="15" spans="1:6" x14ac:dyDescent="0.25">
      <c r="A15" s="5" t="s">
        <v>16</v>
      </c>
    </row>
    <row r="16" spans="1:6" ht="15.75" thickBot="1" x14ac:dyDescent="0.3"/>
    <row r="17" spans="1:6" ht="15.75" thickBot="1" x14ac:dyDescent="0.3">
      <c r="A17" t="s">
        <v>7</v>
      </c>
      <c r="F17" s="4">
        <f>F13</f>
        <v>18216</v>
      </c>
    </row>
    <row r="19" spans="1:6" x14ac:dyDescent="0.25">
      <c r="B19" t="s">
        <v>17</v>
      </c>
      <c r="F19" s="2">
        <f>F17*0.4%</f>
        <v>72.864000000000004</v>
      </c>
    </row>
    <row r="20" spans="1:6" x14ac:dyDescent="0.25">
      <c r="B20" t="s">
        <v>8</v>
      </c>
      <c r="F20" s="2">
        <f>F17*6.9%</f>
        <v>1256.904</v>
      </c>
    </row>
    <row r="21" spans="1:6" x14ac:dyDescent="0.25">
      <c r="B21" t="s">
        <v>9</v>
      </c>
      <c r="F21" s="2">
        <f>(F17*98.25%)*9.2%</f>
        <v>1646.5442400000002</v>
      </c>
    </row>
    <row r="22" spans="1:6" x14ac:dyDescent="0.25">
      <c r="B22" t="s">
        <v>10</v>
      </c>
      <c r="F22" s="2">
        <f>(F17*98.25%)*0.5%</f>
        <v>89.486100000000008</v>
      </c>
    </row>
    <row r="23" spans="1:6" ht="15.75" thickBot="1" x14ac:dyDescent="0.3">
      <c r="B23" t="s">
        <v>11</v>
      </c>
      <c r="F23" s="2">
        <f>F17*0.35%</f>
        <v>63.755999999999993</v>
      </c>
    </row>
    <row r="24" spans="1:6" ht="15.75" thickBot="1" x14ac:dyDescent="0.3">
      <c r="B24" s="10" t="s">
        <v>13</v>
      </c>
      <c r="C24" s="10"/>
      <c r="D24" s="10"/>
      <c r="E24" s="10"/>
      <c r="F24" s="11">
        <f>SUM(F19:F23)</f>
        <v>3129.5543400000001</v>
      </c>
    </row>
    <row r="26" spans="1:6" ht="21" x14ac:dyDescent="0.35">
      <c r="A26" s="7" t="s">
        <v>14</v>
      </c>
      <c r="B26" s="8"/>
      <c r="C26" s="8"/>
      <c r="D26" s="8"/>
      <c r="E26" s="8"/>
      <c r="F26" s="8"/>
    </row>
    <row r="28" spans="1:6" x14ac:dyDescent="0.25">
      <c r="A28" s="5" t="s">
        <v>12</v>
      </c>
    </row>
    <row r="30" spans="1:6" x14ac:dyDescent="0.25">
      <c r="B30" s="1" t="s">
        <v>15</v>
      </c>
      <c r="C30" s="1"/>
      <c r="D30" s="1"/>
      <c r="E30" s="1"/>
      <c r="F30" s="9">
        <v>12500</v>
      </c>
    </row>
    <row r="31" spans="1:6" x14ac:dyDescent="0.25">
      <c r="B31" t="s">
        <v>3</v>
      </c>
      <c r="F31" s="2">
        <f>F30*15%</f>
        <v>1875</v>
      </c>
    </row>
    <row r="32" spans="1:6" ht="15.75" thickBot="1" x14ac:dyDescent="0.3">
      <c r="F32" s="3"/>
    </row>
    <row r="33" spans="1:6" ht="15.75" thickBot="1" x14ac:dyDescent="0.3">
      <c r="B33" t="s">
        <v>4</v>
      </c>
      <c r="F33" s="4">
        <f>F30+F31</f>
        <v>14375</v>
      </c>
    </row>
    <row r="35" spans="1:6" x14ac:dyDescent="0.25">
      <c r="A35" s="5" t="s">
        <v>16</v>
      </c>
    </row>
    <row r="36" spans="1:6" ht="15.75" thickBot="1" x14ac:dyDescent="0.3"/>
    <row r="37" spans="1:6" ht="15.75" thickBot="1" x14ac:dyDescent="0.3">
      <c r="A37" t="s">
        <v>7</v>
      </c>
      <c r="F37" s="4">
        <f>F33</f>
        <v>14375</v>
      </c>
    </row>
    <row r="39" spans="1:6" x14ac:dyDescent="0.25">
      <c r="B39" t="s">
        <v>17</v>
      </c>
      <c r="F39" s="2">
        <f>F37*1.15%</f>
        <v>165.3125</v>
      </c>
    </row>
    <row r="40" spans="1:6" x14ac:dyDescent="0.25">
      <c r="B40" t="s">
        <v>8</v>
      </c>
      <c r="F40" s="2">
        <f>F37*6.9%</f>
        <v>991.87500000000011</v>
      </c>
    </row>
    <row r="41" spans="1:6" x14ac:dyDescent="0.25">
      <c r="B41" t="s">
        <v>9</v>
      </c>
      <c r="F41" s="2">
        <f>(F37*98.25%)*9.2%</f>
        <v>1299.35625</v>
      </c>
    </row>
    <row r="42" spans="1:6" x14ac:dyDescent="0.25">
      <c r="B42" t="s">
        <v>10</v>
      </c>
      <c r="F42" s="2">
        <f>(F37*98.25%)*0.5%</f>
        <v>70.6171875</v>
      </c>
    </row>
    <row r="43" spans="1:6" x14ac:dyDescent="0.25">
      <c r="B43" t="s">
        <v>11</v>
      </c>
      <c r="F43" s="2">
        <f>F37*0.35%</f>
        <v>50.312499999999993</v>
      </c>
    </row>
    <row r="44" spans="1:6" ht="15.75" thickBot="1" x14ac:dyDescent="0.3"/>
    <row r="45" spans="1:6" ht="15.75" thickBot="1" x14ac:dyDescent="0.3">
      <c r="B45" s="10" t="s">
        <v>13</v>
      </c>
      <c r="C45" s="10"/>
      <c r="D45" s="10"/>
      <c r="E45" s="10"/>
      <c r="F45" s="11">
        <f>SUM(F39:F44)</f>
        <v>2577.4734374999998</v>
      </c>
    </row>
  </sheetData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Joëlle Verbrugge</dc:creator>
  <cp:lastModifiedBy>Joëlle Verbrugge</cp:lastModifiedBy>
  <cp:lastPrinted>2019-09-18T20:44:00Z</cp:lastPrinted>
  <dcterms:created xsi:type="dcterms:W3CDTF">2019-09-09T12:43:28Z</dcterms:created>
  <dcterms:modified xsi:type="dcterms:W3CDTF">2019-09-18T20:44:55Z</dcterms:modified>
</cp:coreProperties>
</file>